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ver" sheetId="1" state="visible" r:id="rId1"/>
    <sheet name="Instructions" sheetId="2" state="visible" r:id="rId2"/>
    <sheet name="Input" sheetId="3" state="visible" r:id="rId3"/>
    <sheet name="Annual Earnings" sheetId="4" state="visible" r:id="rId4"/>
    <sheet name="Output" sheetId="5" state="visible" r:id="rId5"/>
    <sheet name="Method &amp; Legal Basis" sheetId="6" state="visible" r:id="rId6"/>
  </sheets>
  <definedNames>
    <definedName name="_xlnm.Print_Area" localSheetId="0">'Cover'!$A$1:$G$27</definedName>
    <definedName name="_xlnm.Print_Area" localSheetId="1">'Instructions'!$A$1:$F$17</definedName>
    <definedName name="_xlnm.Print_Area" localSheetId="2">'Input'!$A$1:$F$42</definedName>
    <definedName name="_xlnm.Print_Area" localSheetId="3">'Annual Earnings'!$A$1:$F$30</definedName>
    <definedName name="_xlnm.Print_Area" localSheetId="4">'Output'!$A$1:$F$37</definedName>
    <definedName name="_xlnm.Print_Area" localSheetId="5">'Method &amp; Legal Basis'!$A$1:$C$36</definedName>
  </definedNames>
  <calcPr calcId="124519" fullCalcOnLoad="1"/>
</workbook>
</file>

<file path=xl/styles.xml><?xml version="1.0" encoding="utf-8"?>
<styleSheet xmlns="http://schemas.openxmlformats.org/spreadsheetml/2006/main">
  <numFmts count="2">
    <numFmt numFmtId="164" formatCode="DD/MM/YYYY"/>
    <numFmt numFmtId="165" formatCode="€#,##0"/>
  </numFmts>
  <fonts count="18">
    <font>
      <name val="Segoe UI"/>
      <sz val="10"/>
    </font>
    <font>
      <name val="Segoe UI"/>
      <b val="1"/>
      <color rgb="FF1F3864"/>
      <sz val="20"/>
    </font>
    <font>
      <name val="Segoe UI"/>
      <i val="1"/>
      <color rgb="FF595959"/>
      <sz val="12"/>
    </font>
    <font>
      <name val="Segoe UI"/>
      <b val="1"/>
      <color rgb="FF0E7490"/>
      <sz val="12"/>
    </font>
    <font>
      <name val="Segoe UI"/>
      <color rgb="FF000000"/>
      <sz val="10"/>
    </font>
    <font>
      <name val="Segoe UI"/>
      <i val="1"/>
      <color rgb="FF1F3864"/>
      <sz val="10"/>
    </font>
    <font>
      <name val="Segoe UI"/>
      <color rgb="FF595959"/>
      <sz val="9"/>
    </font>
    <font>
      <name val="Segoe UI"/>
      <color rgb="FFFFFFFF"/>
      <sz val="9"/>
    </font>
    <font>
      <name val="Segoe UI"/>
      <b val="1"/>
      <color rgb="FF1F3864"/>
      <sz val="16"/>
    </font>
    <font>
      <name val="Segoe UI"/>
      <i val="1"/>
      <color rgb="FF595959"/>
      <sz val="11"/>
    </font>
    <font>
      <name val="Segoe UI"/>
      <b val="1"/>
      <color rgb="FFFFFFFF"/>
      <sz val="18"/>
    </font>
    <font>
      <name val="Segoe UI"/>
      <b val="1"/>
      <color rgb="FF1F3864"/>
      <sz val="12"/>
    </font>
    <font>
      <name val="Segoe UI"/>
      <color rgb="FF000000"/>
      <sz val="11"/>
    </font>
    <font>
      <name val="Segoe UI"/>
      <b val="1"/>
      <color rgb="FF000000"/>
      <sz val="11"/>
    </font>
    <font>
      <name val="Segoe UI"/>
      <b val="1"/>
      <color rgb="FFFFFFFF"/>
      <sz val="11"/>
    </font>
    <font>
      <name val="Segoe UI"/>
      <i val="1"/>
      <color rgb="FF595959"/>
      <sz val="10"/>
    </font>
    <font>
      <name val="Segoe UI"/>
      <b val="1"/>
      <color rgb="FF0E7490"/>
      <sz val="15"/>
    </font>
    <font>
      <name val="Segoe UI"/>
      <b val="1"/>
      <color rgb="FFFFFFFF"/>
      <sz val="12"/>
    </font>
  </fonts>
  <fills count="8">
    <fill>
      <patternFill/>
    </fill>
    <fill>
      <patternFill patternType="gray125"/>
    </fill>
    <fill>
      <patternFill patternType="solid">
        <fgColor rgb="FF0E7490"/>
      </patternFill>
    </fill>
    <fill>
      <patternFill patternType="solid">
        <fgColor rgb="FFE6F2F6"/>
      </patternFill>
    </fill>
    <fill>
      <patternFill patternType="solid">
        <fgColor rgb="FFF2F2F2"/>
      </patternFill>
    </fill>
    <fill>
      <patternFill patternType="solid">
        <fgColor rgb="FF1F3864"/>
      </patternFill>
    </fill>
    <fill>
      <patternFill patternType="solid">
        <fgColor rgb="FFE8EDF5"/>
      </patternFill>
    </fill>
    <fill>
      <patternFill patternType="solid">
        <fgColor rgb="FFFFF2CC"/>
      </patternFill>
    </fill>
  </fills>
  <borders count="3">
    <border>
      <left/>
      <right/>
      <top/>
      <bottom/>
      <diagonal/>
    </border>
    <border>
      <left style="thin">
        <color rgb="FF1F3864"/>
      </left>
      <right style="thin">
        <color rgb="FF1F3864"/>
      </right>
      <top style="thin">
        <color rgb="FF1F3864"/>
      </top>
      <bottom style="thin">
        <color rgb="FF1F3864"/>
      </bottom>
    </border>
    <border>
      <left style="thin">
        <color rgb="FFBFBFBF"/>
      </left>
      <right style="thin">
        <color rgb="FFBFBFBF"/>
      </right>
      <top style="thin">
        <color rgb="FFBFBFBF"/>
      </top>
      <bottom style="thin">
        <color rgb="FFBFBFBF"/>
      </bottom>
    </border>
  </borders>
  <cellStyleXfs count="1">
    <xf numFmtId="0" fontId="0" fillId="0" borderId="0"/>
  </cellStyleXfs>
  <cellXfs count="43">
    <xf numFmtId="0" fontId="0" fillId="0" borderId="0" pivotButton="0" quotePrefix="0" xfId="0"/>
    <xf numFmtId="0" fontId="1" fillId="0" borderId="0" applyAlignment="1" pivotButton="0" quotePrefix="0" xfId="0">
      <alignment horizontal="center" vertical="center"/>
    </xf>
    <xf numFmtId="0" fontId="2" fillId="0" borderId="0" applyAlignment="1" pivotButton="0" quotePrefix="0" xfId="0">
      <alignment horizontal="center" vertical="center" wrapText="1"/>
    </xf>
    <xf numFmtId="0" fontId="3" fillId="0" borderId="0" applyAlignment="1" pivotButton="0" quotePrefix="0" xfId="0">
      <alignment horizontal="center" vertical="center"/>
    </xf>
    <xf numFmtId="0" fontId="0" fillId="2" borderId="0" pivotButton="0" quotePrefix="0" xfId="0"/>
    <xf numFmtId="0" fontId="4" fillId="3" borderId="1" applyAlignment="1" pivotButton="0" quotePrefix="0" xfId="0">
      <alignment horizontal="center" vertical="center" wrapText="1"/>
    </xf>
    <xf numFmtId="0" fontId="5" fillId="0" borderId="0" applyAlignment="1" pivotButton="0" quotePrefix="0" xfId="0">
      <alignment horizontal="center" vertical="center" wrapText="1"/>
    </xf>
    <xf numFmtId="0" fontId="6" fillId="4" borderId="2" applyAlignment="1" pivotButton="0" quotePrefix="0" xfId="0">
      <alignment horizontal="center" vertical="center" wrapText="1"/>
    </xf>
    <xf numFmtId="0" fontId="7" fillId="2" borderId="0" applyAlignment="1" pivotButton="0" quotePrefix="0" xfId="0">
      <alignment horizontal="center" vertical="center"/>
    </xf>
    <xf numFmtId="0" fontId="8" fillId="0" borderId="0" applyAlignment="1" pivotButton="0" quotePrefix="0" xfId="0">
      <alignment horizontal="left" vertical="center"/>
    </xf>
    <xf numFmtId="0" fontId="9" fillId="0" borderId="0" applyAlignment="1" pivotButton="0" quotePrefix="0" xfId="0">
      <alignment horizontal="left" vertical="center"/>
    </xf>
    <xf numFmtId="0" fontId="10" fillId="5" borderId="1" applyAlignment="1" pivotButton="0" quotePrefix="0" xfId="0">
      <alignment horizontal="center" vertical="center"/>
    </xf>
    <xf numFmtId="0" fontId="11" fillId="0" borderId="0" applyAlignment="1" pivotButton="0" quotePrefix="0" xfId="0">
      <alignment horizontal="left" vertical="center"/>
    </xf>
    <xf numFmtId="0" fontId="12" fillId="0" borderId="0" applyAlignment="1" pivotButton="0" quotePrefix="0" xfId="0">
      <alignment horizontal="left" vertical="top" wrapText="1"/>
    </xf>
    <xf numFmtId="0" fontId="6" fillId="0" borderId="0" applyAlignment="1" pivotButton="0" quotePrefix="0" xfId="0">
      <alignment horizontal="center" vertical="center"/>
    </xf>
    <xf numFmtId="0" fontId="11" fillId="6" borderId="0" applyAlignment="1" pivotButton="0" quotePrefix="0" xfId="0">
      <alignment horizontal="left" vertical="center"/>
    </xf>
    <xf numFmtId="0" fontId="13" fillId="0" borderId="0" applyAlignment="1" pivotButton="0" quotePrefix="0" xfId="0">
      <alignment horizontal="left" vertical="center"/>
    </xf>
    <xf numFmtId="0" fontId="12" fillId="7" borderId="1" applyAlignment="1" applyProtection="1" pivotButton="0" quotePrefix="0" xfId="0">
      <alignment horizontal="left" vertical="center"/>
      <protection locked="0" hidden="0"/>
    </xf>
    <xf numFmtId="0" fontId="12" fillId="7" borderId="1" applyAlignment="1" applyProtection="1" pivotButton="0" quotePrefix="0" xfId="0">
      <alignment horizontal="center" vertical="center"/>
      <protection locked="0" hidden="0"/>
    </xf>
    <xf numFmtId="164" fontId="12" fillId="7" borderId="1" applyAlignment="1" applyProtection="1" pivotButton="0" quotePrefix="0" xfId="0">
      <alignment horizontal="center" vertical="center"/>
      <protection locked="0" hidden="0"/>
    </xf>
    <xf numFmtId="0" fontId="14" fillId="5" borderId="1" applyAlignment="1" pivotButton="0" quotePrefix="0" xfId="0">
      <alignment horizontal="center" vertical="center"/>
    </xf>
    <xf numFmtId="165" fontId="12" fillId="7" borderId="1" applyAlignment="1" applyProtection="1" pivotButton="0" quotePrefix="0" xfId="0">
      <alignment horizontal="right" vertical="center"/>
      <protection locked="0" hidden="0"/>
    </xf>
    <xf numFmtId="0" fontId="12" fillId="0" borderId="0" applyAlignment="1" pivotButton="0" quotePrefix="0" xfId="0">
      <alignment horizontal="left" vertical="center"/>
    </xf>
    <xf numFmtId="2" fontId="3" fillId="4" borderId="2" applyAlignment="1" pivotButton="0" quotePrefix="0" xfId="0">
      <alignment horizontal="center" vertical="center"/>
    </xf>
    <xf numFmtId="0" fontId="12" fillId="4" borderId="2" applyAlignment="1" pivotButton="0" quotePrefix="0" xfId="0">
      <alignment horizontal="center" vertical="center"/>
    </xf>
    <xf numFmtId="0" fontId="15" fillId="0" borderId="0" applyAlignment="1" pivotButton="0" quotePrefix="0" xfId="0">
      <alignment horizontal="left" vertical="top" wrapText="1"/>
    </xf>
    <xf numFmtId="0" fontId="15" fillId="0" borderId="0" applyAlignment="1" pivotButton="0" quotePrefix="0" xfId="0">
      <alignment horizontal="left" vertical="center"/>
    </xf>
    <xf numFmtId="0" fontId="6" fillId="4" borderId="2" applyAlignment="1" pivotButton="0" quotePrefix="0" xfId="0">
      <alignment horizontal="left" vertical="top" wrapText="1"/>
    </xf>
    <xf numFmtId="0" fontId="14" fillId="5" borderId="1" applyAlignment="1" pivotButton="0" quotePrefix="0" xfId="0">
      <alignment horizontal="left" vertical="center"/>
    </xf>
    <xf numFmtId="165" fontId="12" fillId="4" borderId="0" applyAlignment="1" pivotButton="0" quotePrefix="0" xfId="0">
      <alignment horizontal="right" vertical="center"/>
    </xf>
    <xf numFmtId="165" fontId="13" fillId="0" borderId="2" applyAlignment="1" pivotButton="0" quotePrefix="0" xfId="0">
      <alignment horizontal="right" vertical="center"/>
    </xf>
    <xf numFmtId="0" fontId="3" fillId="0" borderId="0" applyAlignment="1" pivotButton="0" quotePrefix="0" xfId="0">
      <alignment horizontal="left" vertical="center"/>
    </xf>
    <xf numFmtId="165" fontId="3" fillId="3" borderId="1" applyAlignment="1" pivotButton="0" quotePrefix="0" xfId="0">
      <alignment horizontal="right" vertical="center"/>
    </xf>
    <xf numFmtId="0" fontId="12" fillId="4" borderId="0" applyAlignment="1" pivotButton="0" quotePrefix="0" xfId="0">
      <alignment horizontal="center" vertical="center"/>
    </xf>
    <xf numFmtId="165" fontId="16" fillId="3" borderId="1" applyAlignment="1" pivotButton="0" quotePrefix="0" xfId="0">
      <alignment horizontal="center" vertical="center"/>
    </xf>
    <xf numFmtId="2" fontId="12" fillId="4" borderId="0" applyAlignment="1" pivotButton="0" quotePrefix="0" xfId="0">
      <alignment horizontal="right" vertical="center"/>
    </xf>
    <xf numFmtId="0" fontId="15" fillId="0" borderId="0" applyAlignment="1" pivotButton="0" quotePrefix="0" xfId="0">
      <alignment horizontal="right" vertical="center"/>
    </xf>
    <xf numFmtId="0" fontId="17" fillId="2" borderId="0" applyAlignment="1" pivotButton="0" quotePrefix="0" xfId="0">
      <alignment horizontal="center" vertical="center"/>
    </xf>
    <xf numFmtId="0" fontId="4" fillId="3" borderId="1" applyAlignment="1" pivotButton="0" quotePrefix="0" xfId="0">
      <alignment horizontal="left" vertical="top" wrapText="1"/>
    </xf>
    <xf numFmtId="2" fontId="12" fillId="0" borderId="2" applyAlignment="1" pivotButton="0" quotePrefix="0" xfId="0">
      <alignment horizontal="center" vertical="center"/>
    </xf>
    <xf numFmtId="2" fontId="13" fillId="0" borderId="2" applyAlignment="1" pivotButton="0" quotePrefix="0" xfId="0">
      <alignment horizontal="center" vertical="center"/>
    </xf>
    <xf numFmtId="165" fontId="12" fillId="0" borderId="2" applyAlignment="1" pivotButton="0" quotePrefix="0" xfId="0">
      <alignment horizontal="center" vertical="center"/>
    </xf>
    <xf numFmtId="0" fontId="8" fillId="0" borderId="0"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drawings/_rels/drawing1.xml.rels><Relationships xmlns="http://schemas.openxmlformats.org/package/2006/relationships"><Relationship Type="http://schemas.openxmlformats.org/officeDocument/2006/relationships/image" Target="/xl/media/image1.png" Id="rId1"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1</xdr:col>
      <xdr:colOff>0</xdr:colOff>
      <xdr:row>1</xdr:row>
      <xdr:rowOff>0</xdr:rowOff>
    </xdr:from>
    <xdr:ext cx="2381250" cy="1228725"/>
    <xdr:pic>
      <xdr:nvPicPr>
        <xdr:cNvPr id="1" name="Image 1" descr="Picture"/>
        <xdr:cNvPicPr/>
      </xdr:nvPicPr>
      <xdr:blipFill>
        <a:blip cstate="print" r:embed="rId1"/>
        <a:stretch>
          <a:fillRect/>
        </a:stretch>
      </xdr:blipFill>
      <xdr:spPr>
        <a:prstGeom prst="rec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dealorigination.de/en/tools/excel-valuation-templates" TargetMode="External" Id="rId1" /><Relationship Type="http://schemas.openxmlformats.org/officeDocument/2006/relationships/drawing" Target="/xl/drawings/drawing1.xml" Id="rId2" /></Relationships>
</file>

<file path=xl/worksheets/sheet1.xml><?xml version="1.0" encoding="utf-8"?>
<worksheet xmlns="http://schemas.openxmlformats.org/spreadsheetml/2006/main">
  <sheetPr>
    <tabColor rgb="FF1F3864"/>
    <outlinePr summaryBelow="1" summaryRight="1"/>
    <pageSetUpPr fitToPage="1"/>
  </sheetPr>
  <dimension ref="B9:F26"/>
  <sheetViews>
    <sheetView showGridLines="0" workbookViewId="0">
      <selection activeCell="A1" sqref="A1"/>
    </sheetView>
  </sheetViews>
  <sheetFormatPr baseColWidth="8" defaultRowHeight="15"/>
  <cols>
    <col width="3" customWidth="1" min="1" max="1"/>
    <col width="22" customWidth="1" min="2" max="2"/>
    <col width="22" customWidth="1" min="3" max="3"/>
    <col width="22" customWidth="1" min="4" max="4"/>
    <col width="22" customWidth="1" min="5" max="5"/>
    <col width="22" customWidth="1" min="6" max="6"/>
    <col width="3" customWidth="1" min="7" max="7"/>
  </cols>
  <sheetData>
    <row r="2" ht="100" customHeight="1"/>
    <row r="9" ht="32" customHeight="1">
      <c r="B9" s="1" t="inlineStr">
        <is>
          <t>Simplified Capitalised Earnings Method (§ 199 BewG)</t>
        </is>
      </c>
    </row>
    <row r="11" ht="30" customHeight="1">
      <c r="B11" s="2" t="inlineStr">
        <is>
          <t>Tax-based company valuation for inheritance and gift tax (vereinfachtes Ertragswertverfahren)</t>
        </is>
      </c>
    </row>
    <row r="13">
      <c r="B13" s="3" t="inlineStr">
        <is>
          <t>Version 2.0 | As of: Q3 2026</t>
        </is>
      </c>
    </row>
    <row r="15" ht="4" customHeight="1">
      <c r="B15" s="4" t="n"/>
    </row>
    <row r="17" ht="28" customHeight="1">
      <c r="B17" s="5" t="inlineStr">
        <is>
          <t>German tax offices apply this method to valuations under § 199 BewG (German Valuation Act). For market valuations, the multiples method is often more suitable.</t>
        </is>
      </c>
    </row>
    <row r="18"/>
    <row r="20" ht="22" customHeight="1">
      <c r="B20" s="6" t="inlineStr">
        <is>
          <t>For a market-based valuation: multiples template at dealorigination.de/en/tools/excel-valuation-templates</t>
        </is>
      </c>
    </row>
    <row r="22">
      <c r="B22" s="7" t="inlineStr">
        <is>
          <t>Indicative tool for illustration only. It does not constitute legal, tax or financial advice within the meaning of § 32 KWG (German Banking Act). All results are provided without warranty.</t>
        </is>
      </c>
    </row>
    <row r="23"/>
    <row r="24"/>
    <row r="26" ht="24" customHeight="1">
      <c r="B26" s="8" t="inlineStr">
        <is>
          <t>SourcingClub | Nick Herbig | +49 176 60022198 | sourcingclub.de</t>
        </is>
      </c>
    </row>
  </sheetData>
  <sheetProtection selectLockedCells="0" selectUnlockedCells="0" sheet="1" objects="0" insertRows="1" insertHyperlinks="1" autoFilter="1" scenarios="0" formatColumns="1" deleteColumns="1" insertColumns="1" pivotTables="1" deleteRows="1" formatCells="1" formatRows="1" sort="1" password="F3BC"/>
  <mergeCells count="8">
    <mergeCell ref="B20:F20"/>
    <mergeCell ref="B15:F15"/>
    <mergeCell ref="B17:F18"/>
    <mergeCell ref="B11:F11"/>
    <mergeCell ref="B26:F26"/>
    <mergeCell ref="B22:F24"/>
    <mergeCell ref="B9:F9"/>
    <mergeCell ref="B13:F13"/>
  </mergeCells>
  <hyperlinks>
    <hyperlink xmlns:r="http://schemas.openxmlformats.org/officeDocument/2006/relationships" ref="B20" r:id="rId1"/>
  </hyperlinks>
  <printOptions horizontalCentered="1"/>
  <pageMargins left="0.75" right="0.75" top="1" bottom="1" header="0.5" footer="0.5"/>
  <pageSetup orientation="portrait" paperSize="9" fitToHeight="1" fitToWidth="1"/>
  <drawing xmlns:r="http://schemas.openxmlformats.org/officeDocument/2006/relationships" r:id="rId2"/>
</worksheet>
</file>

<file path=xl/worksheets/sheet2.xml><?xml version="1.0" encoding="utf-8"?>
<worksheet xmlns="http://schemas.openxmlformats.org/spreadsheetml/2006/main">
  <sheetPr>
    <tabColor rgb="FF1F3864"/>
    <outlinePr summaryBelow="1" summaryRight="1"/>
    <pageSetUpPr fitToPage="1"/>
  </sheetPr>
  <dimension ref="B1:F17"/>
  <sheetViews>
    <sheetView showGridLines="0" workbookViewId="0">
      <selection activeCell="A1" sqref="A1"/>
    </sheetView>
  </sheetViews>
  <sheetFormatPr baseColWidth="8" defaultRowHeight="15"/>
  <cols>
    <col width="3" customWidth="1" min="1" max="1"/>
    <col width="8" customWidth="1" min="2" max="2"/>
    <col width="22" customWidth="1" min="3" max="3"/>
    <col width="22" customWidth="1" min="4" max="4"/>
    <col width="22" customWidth="1" min="5" max="5"/>
    <col width="22" customWidth="1" min="6" max="6"/>
  </cols>
  <sheetData>
    <row r="1">
      <c r="B1" s="9" t="inlineStr">
        <is>
          <t>Instructions | four steps to the tax value</t>
        </is>
      </c>
    </row>
    <row r="2">
      <c r="B2" s="10" t="inlineStr">
        <is>
          <t>Yellow cells are inputs, grey cells calculate automatically. Work through the sheets from left to right.</t>
        </is>
      </c>
    </row>
    <row r="4" ht="20" customHeight="1">
      <c r="B4" s="11" t="n">
        <v>1</v>
      </c>
      <c r="C4" s="12" t="inlineStr">
        <is>
          <t>Enter the results of the last 3 financial years</t>
        </is>
      </c>
    </row>
    <row r="5" ht="60" customHeight="1">
      <c r="C5" s="13" t="inlineStr">
        <is>
          <t>In the "Input" sheet, enter for each financial year the taxable profit within the meaning of § 4 (1) EStG (German Income Tax Act) and the adjustment items. The simplified method is based on the last three financial years completed before the valuation date.</t>
        </is>
      </c>
    </row>
    <row r="7" ht="20" customHeight="1">
      <c r="B7" s="11" t="n">
        <v>2</v>
      </c>
      <c r="C7" s="12" t="inlineStr">
        <is>
          <t>Check the add-backs and deductions under § 202 BewG</t>
        </is>
      </c>
    </row>
    <row r="8" ht="60" customHeight="1">
      <c r="C8" s="13" t="inlineStr">
        <is>
          <t>The "Annual Earnings" sheet reproduces the full adjustment catalogue of § 202 (1) BewG: add-backs (no. 1a-f, including special depreciation, goodwill amortisation and income taxes), deductions (no. 2a-f, including one-off income and an appropriate owner's salary) and other adjustments (no. 3). A flat-rate income tax of 30% is deducted from a positive operating result.</t>
        </is>
      </c>
    </row>
    <row r="10" ht="20" customHeight="1">
      <c r="B10" s="11" t="n">
        <v>3</v>
      </c>
      <c r="C10" s="12" t="inlineStr">
        <is>
          <t>Check the capitalisation factor</t>
        </is>
      </c>
    </row>
    <row r="11" ht="60" customHeight="1">
      <c r="C11" s="13" t="inlineStr">
        <is>
          <t>Since 2016 the factor has been fixed by law at 13.75 (§ 203 BewG). It can only change if the Federal Ministry of Finance (BMF) adjusts it by statutory order, which has not happened so far. Check that 13.75 still applies at the valuation date.</t>
        </is>
      </c>
    </row>
    <row r="13" ht="20" customHeight="1">
      <c r="B13" s="11" t="n">
        <v>4</v>
      </c>
      <c r="C13" s="12" t="inlineStr">
        <is>
          <t>Read the capitalised earnings value in the "Output" sheet</t>
        </is>
      </c>
    </row>
    <row r="14" ht="60" customHeight="1">
      <c r="C14" s="13" t="inlineStr">
        <is>
          <t>The adjusted average earnings are capitalised at 13.75, supplemented by non-operating and recently contributed business assets, and tested against the net asset value (Substanzwert) as the minimum value. The headline box shows the relevant tax value of the company.</t>
        </is>
      </c>
    </row>
    <row r="17">
      <c r="B17" s="14" t="inlineStr">
        <is>
          <t>SourcingClub | Nick Herbig | +49 176 60022198 | sourcingclub.de</t>
        </is>
      </c>
    </row>
  </sheetData>
  <sheetProtection selectLockedCells="0" selectUnlockedCells="0" sheet="1" objects="0" insertRows="1" insertHyperlinks="1" autoFilter="1" scenarios="0" formatColumns="1" deleteColumns="1" insertColumns="1" pivotTables="1" deleteRows="1" formatCells="1" formatRows="1" sort="1" password="F3BC"/>
  <mergeCells count="15">
    <mergeCell ref="C13:F13"/>
    <mergeCell ref="B4:B5"/>
    <mergeCell ref="B2:F2"/>
    <mergeCell ref="C8:F8"/>
    <mergeCell ref="C4:F4"/>
    <mergeCell ref="B13:B14"/>
    <mergeCell ref="B17:F17"/>
    <mergeCell ref="B7:B8"/>
    <mergeCell ref="C7:F7"/>
    <mergeCell ref="B1:F1"/>
    <mergeCell ref="C11:F11"/>
    <mergeCell ref="B10:B11"/>
    <mergeCell ref="C5:F5"/>
    <mergeCell ref="C10:F10"/>
    <mergeCell ref="C14:F14"/>
  </mergeCells>
  <printOptions horizontalCentered="1"/>
  <pageMargins left="0.75" right="0.75" top="1" bottom="1" header="0.5" footer="0.5"/>
  <pageSetup orientation="portrait" paperSize="9" fitToHeight="1" fitToWidth="1"/>
</worksheet>
</file>

<file path=xl/worksheets/sheet3.xml><?xml version="1.0" encoding="utf-8"?>
<worksheet xmlns="http://schemas.openxmlformats.org/spreadsheetml/2006/main">
  <sheetPr>
    <tabColor rgb="FF1F3864"/>
    <outlinePr summaryBelow="1" summaryRight="1"/>
    <pageSetUpPr fitToPage="1"/>
  </sheetPr>
  <dimension ref="B1:E42"/>
  <sheetViews>
    <sheetView showGridLines="0" workbookViewId="0">
      <selection activeCell="A1" sqref="A1"/>
    </sheetView>
  </sheetViews>
  <sheetFormatPr baseColWidth="8" defaultRowHeight="15"/>
  <cols>
    <col width="3" customWidth="1" min="1" max="1"/>
    <col width="52" customWidth="1" min="2" max="2"/>
    <col width="17" customWidth="1" min="3" max="3"/>
    <col width="17" customWidth="1" min="4" max="4"/>
    <col width="17" customWidth="1" min="5" max="5"/>
    <col width="3" customWidth="1" min="6" max="6"/>
  </cols>
  <sheetData>
    <row r="1">
      <c r="B1" s="9" t="inlineStr">
        <is>
          <t>Input | simplified capitalised earnings method (§§ 199 to 203 BewG)</t>
        </is>
      </c>
    </row>
    <row r="2">
      <c r="B2" s="10" t="inlineStr">
        <is>
          <t>Fill in the yellow cells. Grey cells calculate automatically.</t>
        </is>
      </c>
    </row>
    <row r="4" ht="22" customHeight="1">
      <c r="B4" s="15" t="inlineStr">
        <is>
          <t>A   Company details</t>
        </is>
      </c>
    </row>
    <row r="5">
      <c r="B5" s="16" t="inlineStr">
        <is>
          <t>Company</t>
        </is>
      </c>
      <c r="C5" s="17" t="n"/>
    </row>
    <row r="6">
      <c r="B6" s="16" t="inlineStr">
        <is>
          <t>Legal form</t>
        </is>
      </c>
      <c r="C6" s="18" t="n"/>
    </row>
    <row r="7">
      <c r="B7" s="16" t="inlineStr">
        <is>
          <t>Registered office</t>
        </is>
      </c>
      <c r="C7" s="17" t="n"/>
    </row>
    <row r="8">
      <c r="B8" s="16" t="inlineStr">
        <is>
          <t>Valuation date</t>
        </is>
      </c>
      <c r="C8" s="19" t="n"/>
    </row>
    <row r="10" ht="22" customHeight="1">
      <c r="B10" s="15" t="inlineStr">
        <is>
          <t>B   Annual results (3 financial years, § 202 BewG)</t>
        </is>
      </c>
    </row>
    <row r="11">
      <c r="B11" s="16" t="inlineStr">
        <is>
          <t>Item</t>
        </is>
      </c>
      <c r="C11" s="20" t="inlineStr">
        <is>
          <t>Year −2</t>
        </is>
      </c>
      <c r="D11" s="20" t="inlineStr">
        <is>
          <t>Year −1</t>
        </is>
      </c>
      <c r="E11" s="20" t="inlineStr">
        <is>
          <t>Year 0</t>
        </is>
      </c>
    </row>
    <row r="12" ht="42" customHeight="1">
      <c r="B12" s="13" t="inlineStr">
        <is>
          <t>Profit within the meaning of § 4 (1) EStG (tax balance sheet; for cash-basis accounting: surplus)</t>
        </is>
      </c>
      <c r="C12" s="21" t="n"/>
      <c r="D12" s="21" t="n"/>
      <c r="E12" s="21" t="n"/>
    </row>
    <row r="13" ht="42" customHeight="1">
      <c r="B13" s="13" t="inlineStr">
        <is>
          <t>+ Investment deduction (IAB), special/increased depreciation, valuation markdowns, additions to tax-free reserves, write-downs to going-concern value (no. 1a)</t>
        </is>
      </c>
      <c r="C13" s="21" t="n"/>
      <c r="D13" s="21" t="n"/>
      <c r="E13" s="21" t="n"/>
    </row>
    <row r="14" ht="28" customHeight="1">
      <c r="B14" s="13" t="inlineStr">
        <is>
          <t>+ Amortisation of goodwill and similar intangible assets (no. 1b)</t>
        </is>
      </c>
      <c r="C14" s="21" t="n"/>
      <c r="D14" s="21" t="n"/>
      <c r="E14" s="21" t="n"/>
    </row>
    <row r="15" ht="28" customHeight="1">
      <c r="B15" s="13" t="inlineStr">
        <is>
          <t>+ One-off losses on disposals, extraordinary expenses (no. 1c)</t>
        </is>
      </c>
      <c r="C15" s="21" t="n"/>
      <c r="D15" s="21" t="n"/>
      <c r="E15" s="21" t="n"/>
    </row>
    <row r="16" ht="42" customHeight="1">
      <c r="B16" s="13" t="inlineStr">
        <is>
          <t>+ Investment grants not included, to the extent expected in future (no. 1d)</t>
        </is>
      </c>
      <c r="C16" s="21" t="n"/>
      <c r="D16" s="21" t="n"/>
      <c r="E16" s="21" t="n"/>
    </row>
    <row r="17" ht="42" customHeight="1">
      <c r="B17" s="13" t="inlineStr">
        <is>
          <t>+ Income tax expense: corporate income tax, surcharges, trade tax (no. 1e)</t>
        </is>
      </c>
      <c r="C17" s="21" t="n"/>
      <c r="D17" s="21" t="n"/>
      <c r="E17" s="21" t="n"/>
    </row>
    <row r="18" ht="42" customHeight="1">
      <c r="B18" s="13" t="inlineStr">
        <is>
          <t>+ Expenses relating to assets under § 200 (2)/(4), assumed losses from participations (no. 1f)</t>
        </is>
      </c>
      <c r="C18" s="21" t="n"/>
      <c r="D18" s="21" t="n"/>
      <c r="E18" s="21" t="n"/>
    </row>
    <row r="19" ht="42" customHeight="1">
      <c r="B19" s="13" t="inlineStr">
        <is>
          <t>− Profit-increasing release of tax-free reserves, write-ups to going-concern value (no. 2a)</t>
        </is>
      </c>
      <c r="C19" s="21" t="n"/>
      <c r="D19" s="21" t="n"/>
      <c r="E19" s="21" t="n"/>
    </row>
    <row r="20" ht="28" customHeight="1">
      <c r="B20" s="13" t="inlineStr">
        <is>
          <t>− One-off gains on disposals, extraordinary income (no. 2b)</t>
        </is>
      </c>
      <c r="C20" s="21" t="n"/>
      <c r="D20" s="21" t="n"/>
      <c r="E20" s="21" t="n"/>
    </row>
    <row r="21" ht="42" customHeight="1">
      <c r="B21" s="13" t="inlineStr">
        <is>
          <t>− Investment grants included, to the extent not expected in future (no. 2c)</t>
        </is>
      </c>
      <c r="C21" s="21" t="n"/>
      <c r="D21" s="21" t="n"/>
      <c r="E21" s="21" t="n"/>
    </row>
    <row r="22" ht="42" customHeight="1">
      <c r="B22" s="13" t="inlineStr">
        <is>
          <t>− Appropriate owner's salary, notional salary of family members working without pay (no. 2d)</t>
        </is>
      </c>
      <c r="C22" s="21" t="n"/>
      <c r="D22" s="21" t="n"/>
      <c r="E22" s="21" t="n"/>
    </row>
    <row r="23" ht="28" customHeight="1">
      <c r="B23" s="13" t="inlineStr">
        <is>
          <t>− Income from refunds of income taxes (no. 2e)</t>
        </is>
      </c>
      <c r="C23" s="21" t="n"/>
      <c r="D23" s="21" t="n"/>
      <c r="E23" s="21" t="n"/>
    </row>
    <row r="24" ht="28" customHeight="1">
      <c r="B24" s="13" t="inlineStr">
        <is>
          <t>− Income relating to assets under § 200 (2) to (4) (no. 2f)</t>
        </is>
      </c>
      <c r="C24" s="21" t="n"/>
      <c r="D24" s="21" t="n"/>
      <c r="E24" s="21" t="n"/>
    </row>
    <row r="25" ht="42" customHeight="1">
      <c r="B25" s="13" t="inlineStr">
        <is>
          <t>± Other economically unjustified decreases or increases in assets (no. 3; mind the sign)</t>
        </is>
      </c>
      <c r="C25" s="21" t="n"/>
      <c r="D25" s="21" t="n"/>
      <c r="E25" s="21" t="n"/>
    </row>
    <row r="27" ht="22" customHeight="1">
      <c r="B27" s="15" t="inlineStr">
        <is>
          <t>C   Special items (§ 200 (2) to (4), § 11 (2) BewG)</t>
        </is>
      </c>
    </row>
    <row r="28">
      <c r="B28" s="22" t="inlineStr">
        <is>
          <t>Non-operating assets (fair market value, § 200 (2))</t>
        </is>
      </c>
      <c r="C28" s="21" t="n">
        <v>0</v>
      </c>
    </row>
    <row r="29">
      <c r="B29" s="22" t="inlineStr">
        <is>
          <t>Participations in other companies (fair market value, § 200 (3))</t>
        </is>
      </c>
      <c r="C29" s="21" t="n">
        <v>0</v>
      </c>
    </row>
    <row r="30">
      <c r="B30" s="22" t="inlineStr">
        <is>
          <t>Recently contributed business assets (≤ 2 years, § 200 (4))</t>
        </is>
      </c>
      <c r="C30" s="21" t="n">
        <v>0</v>
      </c>
    </row>
    <row r="31">
      <c r="B31" s="22" t="inlineStr">
        <is>
          <t>Debts economically linked to assets under § 200 (2)/(4) (deduction)</t>
        </is>
      </c>
      <c r="C31" s="21" t="n">
        <v>0</v>
      </c>
    </row>
    <row r="32">
      <c r="B32" s="22" t="inlineStr">
        <is>
          <t>Net asset value (minimum value, § 11 (2))</t>
        </is>
      </c>
      <c r="C32" s="21" t="n">
        <v>0</v>
      </c>
    </row>
    <row r="34" ht="22" customHeight="1">
      <c r="B34" s="15" t="inlineStr">
        <is>
          <t>D   Capitalisation (§ 201, § 203 BewG)</t>
        </is>
      </c>
    </row>
    <row r="35">
      <c r="B35" s="16" t="inlineStr">
        <is>
          <t>Capitalisation factor (§ 203 BewG, fixed)</t>
        </is>
      </c>
      <c r="C35" s="23" t="n">
        <v>13.75</v>
      </c>
    </row>
    <row r="36">
      <c r="B36" s="16" t="inlineStr">
        <is>
          <t>Averaging (§ 201 (2) BewG, fixed)</t>
        </is>
      </c>
      <c r="C36" s="24" t="inlineStr">
        <is>
          <t>Sum of the three operating results ÷ 3</t>
        </is>
      </c>
    </row>
    <row r="37" ht="40" customHeight="1">
      <c r="B37" s="25" t="inlineStr">
        <is>
          <t>Factor fixed under § 203 (1) BewG since 2016 (previously 17.8571); it can only be adjusted by statutory order of the BMF, which has not happened so far. The average is equally weighted by law; § 201 BewG does not provide for trend weighting.</t>
        </is>
      </c>
    </row>
    <row r="39">
      <c r="B39" s="26" t="inlineStr">
        <is>
          <t>→ Calculation in the "Annual Earnings" sheet, result in the "Output" sheet.</t>
        </is>
      </c>
    </row>
    <row r="40" ht="44" customHeight="1">
      <c r="B40" s="27" t="inlineStr">
        <is>
          <t>Indicative tool for illustration only. It does not constitute legal, tax or financial advice within the meaning of § 32 KWG (German Banking Act). All results are provided without warranty.</t>
        </is>
      </c>
    </row>
    <row r="42">
      <c r="B42" s="14" t="inlineStr">
        <is>
          <t>SourcingClub | Nick Herbig | +49 176 60022198 | sourcingclub.de</t>
        </is>
      </c>
    </row>
  </sheetData>
  <sheetProtection selectLockedCells="0" selectUnlockedCells="0" sheet="1" objects="0" insertRows="1" insertHyperlinks="1" autoFilter="1" scenarios="0" formatColumns="1" deleteColumns="1" insertColumns="1" pivotTables="1" deleteRows="1" formatCells="1" formatRows="1" sort="1" password="F3BC"/>
  <mergeCells count="21">
    <mergeCell ref="B40:E40"/>
    <mergeCell ref="C29:E29"/>
    <mergeCell ref="C31:E31"/>
    <mergeCell ref="C36:E36"/>
    <mergeCell ref="B4:E4"/>
    <mergeCell ref="C8:E8"/>
    <mergeCell ref="C7:E7"/>
    <mergeCell ref="C32:E32"/>
    <mergeCell ref="B27:E27"/>
    <mergeCell ref="C28:E28"/>
    <mergeCell ref="B39:E39"/>
    <mergeCell ref="B2:E2"/>
    <mergeCell ref="C30:E30"/>
    <mergeCell ref="B42:E42"/>
    <mergeCell ref="C6:E6"/>
    <mergeCell ref="B1:E1"/>
    <mergeCell ref="C5:E5"/>
    <mergeCell ref="B37:E37"/>
    <mergeCell ref="B10:E10"/>
    <mergeCell ref="C35:E35"/>
    <mergeCell ref="B34:E34"/>
  </mergeCells>
  <dataValidations count="6">
    <dataValidation sqref="C6" showDropDown="0" showInputMessage="0" showErrorMessage="0" allowBlank="1" promptTitle="Legal form" prompt="Select the legal form" type="list">
      <formula1>"Sole proprietorship,Partnership,GmbH,GmbH &amp; Co. KG,AG,Other"</formula1>
    </dataValidation>
    <dataValidation sqref="C28" showDropDown="0" showInputMessage="0" showErrorMessage="0" allowBlank="1" errorTitle="Invalid input" error="Please enter a value ≥ 0." type="decimal" operator="greaterThanOrEqual">
      <formula1>0</formula1>
    </dataValidation>
    <dataValidation sqref="C29" showDropDown="0" showInputMessage="0" showErrorMessage="0" allowBlank="1" errorTitle="Invalid input" error="Please enter a value ≥ 0." type="decimal" operator="greaterThanOrEqual">
      <formula1>0</formula1>
    </dataValidation>
    <dataValidation sqref="C30" showDropDown="0" showInputMessage="0" showErrorMessage="0" allowBlank="1" errorTitle="Invalid input" error="Please enter a value ≥ 0." type="decimal" operator="greaterThanOrEqual">
      <formula1>0</formula1>
    </dataValidation>
    <dataValidation sqref="C31" showDropDown="0" showInputMessage="0" showErrorMessage="0" allowBlank="1" errorTitle="Invalid input" error="Please enter a value ≥ 0." type="decimal" operator="greaterThanOrEqual">
      <formula1>0</formula1>
    </dataValidation>
    <dataValidation sqref="C32" showDropDown="0" showInputMessage="0" showErrorMessage="0" allowBlank="1" errorTitle="Invalid input" error="Please enter a value ≥ 0." type="decimal" operator="greaterThanOrEqual">
      <formula1>0</formula1>
    </dataValidation>
  </dataValidations>
  <printOptions horizontalCentered="1"/>
  <pageMargins left="0.75" right="0.75" top="1" bottom="1" header="0.5" footer="0.5"/>
  <pageSetup orientation="portrait" paperSize="9" fitToHeight="1" fitToWidth="1"/>
</worksheet>
</file>

<file path=xl/worksheets/sheet4.xml><?xml version="1.0" encoding="utf-8"?>
<worksheet xmlns="http://schemas.openxmlformats.org/spreadsheetml/2006/main">
  <sheetPr>
    <tabColor rgb="FF1F3864"/>
    <outlinePr summaryBelow="1" summaryRight="1"/>
    <pageSetUpPr fitToPage="1"/>
  </sheetPr>
  <dimension ref="B1:E30"/>
  <sheetViews>
    <sheetView showGridLines="0" workbookViewId="0">
      <selection activeCell="A1" sqref="A1"/>
    </sheetView>
  </sheetViews>
  <sheetFormatPr baseColWidth="8" defaultRowHeight="15"/>
  <cols>
    <col width="3" customWidth="1" min="1" max="1"/>
    <col width="44" customWidth="1" min="2" max="2"/>
    <col width="17" customWidth="1" min="3" max="3"/>
    <col width="17" customWidth="1" min="4" max="4"/>
    <col width="17" customWidth="1" min="5" max="5"/>
    <col width="3" customWidth="1" min="6" max="6"/>
  </cols>
  <sheetData>
    <row r="1">
      <c r="B1" s="9" t="inlineStr">
        <is>
          <t>Calculation of adjusted annual earnings (§ 202 BewG)</t>
        </is>
      </c>
    </row>
    <row r="2">
      <c r="B2" s="10" t="inlineStr">
        <is>
          <t>From profit under § 4 (1) EStG to adjusted annual earnings, shown for each financial year.</t>
        </is>
      </c>
    </row>
    <row r="4">
      <c r="B4" s="28" t="inlineStr">
        <is>
          <t>Item</t>
        </is>
      </c>
      <c r="C4" s="20" t="inlineStr">
        <is>
          <t>Year −2</t>
        </is>
      </c>
      <c r="D4" s="20" t="inlineStr">
        <is>
          <t>Year −1</t>
        </is>
      </c>
      <c r="E4" s="20" t="inlineStr">
        <is>
          <t>Year 0</t>
        </is>
      </c>
    </row>
    <row r="5" ht="26" customHeight="1">
      <c r="B5" s="13" t="inlineStr">
        <is>
          <t>Profit under § 4 (1) EStG (starting value)</t>
        </is>
      </c>
      <c r="C5" s="29">
        <f>Input!C12</f>
        <v/>
      </c>
      <c r="D5" s="29">
        <f>Input!D12</f>
        <v/>
      </c>
      <c r="E5" s="29">
        <f>Input!E12</f>
        <v/>
      </c>
    </row>
    <row r="6" ht="26" customHeight="1">
      <c r="B6" s="13" t="inlineStr">
        <is>
          <t>+ IAB, special depreciation, valuation markdowns, tax-free reserves, write-downs (no. 1a)</t>
        </is>
      </c>
      <c r="C6" s="29">
        <f>Input!C13</f>
        <v/>
      </c>
      <c r="D6" s="29">
        <f>Input!D13</f>
        <v/>
      </c>
      <c r="E6" s="29">
        <f>Input!E13</f>
        <v/>
      </c>
    </row>
    <row r="7" ht="26" customHeight="1">
      <c r="B7" s="13" t="inlineStr">
        <is>
          <t>+ Amortisation of goodwill (no. 1b)</t>
        </is>
      </c>
      <c r="C7" s="29">
        <f>Input!C14</f>
        <v/>
      </c>
      <c r="D7" s="29">
        <f>Input!D14</f>
        <v/>
      </c>
      <c r="E7" s="29">
        <f>Input!E14</f>
        <v/>
      </c>
    </row>
    <row r="8" ht="26" customHeight="1">
      <c r="B8" s="13" t="inlineStr">
        <is>
          <t>+ One-off losses on disposals, extraordinary expenses (no. 1c)</t>
        </is>
      </c>
      <c r="C8" s="29">
        <f>Input!C15</f>
        <v/>
      </c>
      <c r="D8" s="29">
        <f>Input!D15</f>
        <v/>
      </c>
      <c r="E8" s="29">
        <f>Input!E15</f>
        <v/>
      </c>
    </row>
    <row r="9" ht="26" customHeight="1">
      <c r="B9" s="13" t="inlineStr">
        <is>
          <t>+ Investment grants not included (no. 1d)</t>
        </is>
      </c>
      <c r="C9" s="29">
        <f>Input!C16</f>
        <v/>
      </c>
      <c r="D9" s="29">
        <f>Input!D16</f>
        <v/>
      </c>
      <c r="E9" s="29">
        <f>Input!E16</f>
        <v/>
      </c>
    </row>
    <row r="10" ht="26" customHeight="1">
      <c r="B10" s="13" t="inlineStr">
        <is>
          <t>+ Income tax expense (no. 1e)</t>
        </is>
      </c>
      <c r="C10" s="29">
        <f>Input!C17</f>
        <v/>
      </c>
      <c r="D10" s="29">
        <f>Input!D17</f>
        <v/>
      </c>
      <c r="E10" s="29">
        <f>Input!E17</f>
        <v/>
      </c>
    </row>
    <row r="11" ht="26" customHeight="1">
      <c r="B11" s="13" t="inlineStr">
        <is>
          <t>+ Expenses relating to § 200 (2)/(4) assets (no. 1f)</t>
        </is>
      </c>
      <c r="C11" s="29">
        <f>Input!C18</f>
        <v/>
      </c>
      <c r="D11" s="29">
        <f>Input!D18</f>
        <v/>
      </c>
      <c r="E11" s="29">
        <f>Input!E18</f>
        <v/>
      </c>
    </row>
    <row r="12" ht="26" customHeight="1">
      <c r="B12" s="13" t="inlineStr">
        <is>
          <t>− Release of tax-free reserves, write-ups (no. 2a)</t>
        </is>
      </c>
      <c r="C12" s="29">
        <f>Input!C19</f>
        <v/>
      </c>
      <c r="D12" s="29">
        <f>Input!D19</f>
        <v/>
      </c>
      <c r="E12" s="29">
        <f>Input!E19</f>
        <v/>
      </c>
    </row>
    <row r="13" ht="26" customHeight="1">
      <c r="B13" s="13" t="inlineStr">
        <is>
          <t>− One-off gains on disposals, extraordinary income (no. 2b)</t>
        </is>
      </c>
      <c r="C13" s="29">
        <f>Input!C20</f>
        <v/>
      </c>
      <c r="D13" s="29">
        <f>Input!D20</f>
        <v/>
      </c>
      <c r="E13" s="29">
        <f>Input!E20</f>
        <v/>
      </c>
    </row>
    <row r="14" ht="26" customHeight="1">
      <c r="B14" s="13" t="inlineStr">
        <is>
          <t>− Investment grants included (no. 2c)</t>
        </is>
      </c>
      <c r="C14" s="29">
        <f>Input!C21</f>
        <v/>
      </c>
      <c r="D14" s="29">
        <f>Input!D21</f>
        <v/>
      </c>
      <c r="E14" s="29">
        <f>Input!E21</f>
        <v/>
      </c>
    </row>
    <row r="15" ht="26" customHeight="1">
      <c r="B15" s="13" t="inlineStr">
        <is>
          <t>− Owner's salary, family members' salary (no. 2d)</t>
        </is>
      </c>
      <c r="C15" s="29">
        <f>Input!C22</f>
        <v/>
      </c>
      <c r="D15" s="29">
        <f>Input!D22</f>
        <v/>
      </c>
      <c r="E15" s="29">
        <f>Input!E22</f>
        <v/>
      </c>
    </row>
    <row r="16" ht="26" customHeight="1">
      <c r="B16" s="13" t="inlineStr">
        <is>
          <t>− Income from income tax refunds (no. 2e)</t>
        </is>
      </c>
      <c r="C16" s="29">
        <f>Input!C23</f>
        <v/>
      </c>
      <c r="D16" s="29">
        <f>Input!D23</f>
        <v/>
      </c>
      <c r="E16" s="29">
        <f>Input!E23</f>
        <v/>
      </c>
    </row>
    <row r="17" ht="26" customHeight="1">
      <c r="B17" s="13" t="inlineStr">
        <is>
          <t>− Income relating to § 200 (2) to (4) assets (no. 2f)</t>
        </is>
      </c>
      <c r="C17" s="29">
        <f>Input!C24</f>
        <v/>
      </c>
      <c r="D17" s="29">
        <f>Input!D24</f>
        <v/>
      </c>
      <c r="E17" s="29">
        <f>Input!E24</f>
        <v/>
      </c>
    </row>
    <row r="18" ht="26" customHeight="1">
      <c r="B18" s="13" t="inlineStr">
        <is>
          <t>± Other adjustments (no. 3)</t>
        </is>
      </c>
      <c r="C18" s="29">
        <f>Input!C25</f>
        <v/>
      </c>
      <c r="D18" s="29">
        <f>Input!D25</f>
        <v/>
      </c>
      <c r="E18" s="29">
        <f>Input!E25</f>
        <v/>
      </c>
    </row>
    <row r="19">
      <c r="B19" s="16" t="inlineStr">
        <is>
          <t>= Operating result (before flat-rate tax)</t>
        </is>
      </c>
      <c r="C19" s="30">
        <f>IF(Input!C12="","",C5+SUM(C6:C11)-SUM(C12:C17)+C18)</f>
        <v/>
      </c>
      <c r="D19" s="30">
        <f>IF(Input!D12="","",D5+SUM(D6:D11)-SUM(D12:D17)+D18)</f>
        <v/>
      </c>
      <c r="E19" s="30">
        <f>IF(Input!E12="","",E5+SUM(E6:E11)-SUM(E12:E17)+E18)</f>
        <v/>
      </c>
    </row>
    <row r="20">
      <c r="B20" s="22" t="inlineStr">
        <is>
          <t>− Flat-rate income tax deduction 30% (§ 202 (3))</t>
        </is>
      </c>
      <c r="C20" s="29">
        <f>IF(C19="","",IF(C19&gt;0,-C19*0.3,0))</f>
        <v/>
      </c>
      <c r="D20" s="29">
        <f>IF(D19="","",IF(D19&gt;0,-D19*0.3,0))</f>
        <v/>
      </c>
      <c r="E20" s="29">
        <f>IF(E19="","",IF(E19&gt;0,-E19*0.3,0))</f>
        <v/>
      </c>
    </row>
    <row r="21">
      <c r="B21" s="31" t="inlineStr">
        <is>
          <t>= Adjusted annual earnings</t>
        </is>
      </c>
      <c r="C21" s="32">
        <f>IF(C19="","",IF(C19&gt;0,C19*(1-0.3),C19))</f>
        <v/>
      </c>
      <c r="D21" s="32">
        <f>IF(D19="","",IF(D19&gt;0,D19*(1-0.3),D19))</f>
        <v/>
      </c>
      <c r="E21" s="32">
        <f>IF(E19="","",IF(E19&gt;0,E19*(1-0.3),E19))</f>
        <v/>
      </c>
    </row>
    <row r="23" ht="22" customHeight="1">
      <c r="B23" s="15" t="inlineStr">
        <is>
          <t>Average earnings (§ 201 (2) BewG)</t>
        </is>
      </c>
    </row>
    <row r="24">
      <c r="B24" s="22" t="inlineStr">
        <is>
          <t>Method (fixed by law)</t>
        </is>
      </c>
      <c r="C24" s="33" t="inlineStr">
        <is>
          <t>Sum of the three operating results ÷ 3</t>
        </is>
      </c>
    </row>
    <row r="25">
      <c r="B25" s="31" t="inlineStr">
        <is>
          <t>Adjusted average earnings</t>
        </is>
      </c>
      <c r="C25" s="34">
        <f>SUM(C21:E21)/3</f>
        <v/>
      </c>
    </row>
    <row r="26" ht="40" customHeight="1">
      <c r="B26" s="25">
        <f>IF(COUNT(Input!C12:E12)&lt;3,"⚠ Only "&amp;COUNT(Input!C12:E12)&amp;" of 3 financial years entered. § 201 (2) BewG requires three completed financial years. A shorter period is only allowed in the cases of § 201 (3) (new business, restructuring); otherwise the result is not reliable.","Basis: 3 of 3 financial years entered.")</f>
        <v/>
      </c>
    </row>
    <row r="27">
      <c r="B27" s="26" t="inlineStr">
        <is>
          <t>→ These average earnings are capitalised at 13.75 in the "Output" sheet.</t>
        </is>
      </c>
    </row>
    <row r="28" ht="44" customHeight="1">
      <c r="B28" s="27" t="inlineStr">
        <is>
          <t>Indicative tool for illustration only. It does not constitute legal, tax or financial advice within the meaning of § 32 KWG (German Banking Act). All results are provided without warranty.</t>
        </is>
      </c>
    </row>
    <row r="30">
      <c r="B30" s="14" t="inlineStr">
        <is>
          <t>SourcingClub | Nick Herbig | +49 176 60022198 | sourcingclub.de</t>
        </is>
      </c>
    </row>
  </sheetData>
  <sheetProtection selectLockedCells="0" selectUnlockedCells="0" sheet="1" objects="0" insertRows="1" insertHyperlinks="1" autoFilter="1" scenarios="0" formatColumns="1" deleteColumns="1" insertColumns="1" pivotTables="1" deleteRows="1" formatCells="1" formatRows="1" sort="1" password="F3BC"/>
  <mergeCells count="9">
    <mergeCell ref="B23:E23"/>
    <mergeCell ref="B26:E26"/>
    <mergeCell ref="B1:E1"/>
    <mergeCell ref="B27:E27"/>
    <mergeCell ref="B30:E30"/>
    <mergeCell ref="B2:E2"/>
    <mergeCell ref="B28:E28"/>
    <mergeCell ref="C25:E25"/>
    <mergeCell ref="C24:E24"/>
  </mergeCells>
  <printOptions horizontalCentered="1"/>
  <pageMargins left="0.75" right="0.75" top="1" bottom="1" header="0.5" footer="0.5"/>
  <pageSetup orientation="portrait" paperSize="9" fitToHeight="1" fitToWidth="1"/>
</worksheet>
</file>

<file path=xl/worksheets/sheet5.xml><?xml version="1.0" encoding="utf-8"?>
<worksheet xmlns="http://schemas.openxmlformats.org/spreadsheetml/2006/main">
  <sheetPr>
    <tabColor rgb="FF0E7490"/>
    <outlinePr summaryBelow="1" summaryRight="1"/>
    <pageSetUpPr fitToPage="1"/>
  </sheetPr>
  <dimension ref="B1:E37"/>
  <sheetViews>
    <sheetView showGridLines="0" workbookViewId="0">
      <selection activeCell="A1" sqref="A1"/>
    </sheetView>
  </sheetViews>
  <sheetFormatPr baseColWidth="8" defaultRowHeight="15"/>
  <cols>
    <col width="3" customWidth="1" min="1" max="1"/>
    <col width="42" customWidth="1" min="2" max="2"/>
    <col width="17" customWidth="1" min="3" max="3"/>
    <col width="17" customWidth="1" min="4" max="4"/>
    <col width="17" customWidth="1" min="5" max="5"/>
    <col width="3" customWidth="1" min="6" max="6"/>
  </cols>
  <sheetData>
    <row r="1">
      <c r="B1" s="9" t="inlineStr">
        <is>
          <t>Output | capitalised earnings value for tax purposes (§ 200 BewG)</t>
        </is>
      </c>
    </row>
    <row r="2">
      <c r="B2" s="10">
        <f>IF(Input!C5&lt;&gt;"","Company: "&amp;Input!C5,"Please enter the company details in the Input sheet")</f>
        <v/>
      </c>
    </row>
    <row r="4" ht="22" customHeight="1">
      <c r="B4" s="15" t="inlineStr">
        <is>
          <t>1   Capitalised earnings value of operating assets (§ 200 (1))</t>
        </is>
      </c>
    </row>
    <row r="5">
      <c r="B5" s="22" t="inlineStr">
        <is>
          <t>Adjusted average earnings</t>
        </is>
      </c>
      <c r="C5" s="29">
        <f>'Annual Earnings'!$C$25</f>
        <v/>
      </c>
    </row>
    <row r="6">
      <c r="B6" s="22" t="inlineStr">
        <is>
          <t>× Capitalisation factor (§ 203 BewG)</t>
        </is>
      </c>
      <c r="C6" s="35">
        <f>Input!$C$35</f>
        <v/>
      </c>
    </row>
    <row r="7">
      <c r="B7" s="16" t="inlineStr">
        <is>
          <t>= Capitalised earnings value (operating)</t>
        </is>
      </c>
      <c r="C7" s="30">
        <f>C5*C6</f>
        <v/>
      </c>
    </row>
    <row r="9" ht="22" customHeight="1">
      <c r="B9" s="15" t="inlineStr">
        <is>
          <t>2   Additions / deductions (§ 200 (2) to (4))</t>
        </is>
      </c>
    </row>
    <row r="10">
      <c r="B10" s="22" t="inlineStr">
        <is>
          <t>+ Non-operating assets (§ 200 (2))</t>
        </is>
      </c>
      <c r="C10" s="29">
        <f>Input!$C$28</f>
        <v/>
      </c>
    </row>
    <row r="11">
      <c r="B11" s="22" t="inlineStr">
        <is>
          <t>+ Participations in other companies (§ 200 (3))</t>
        </is>
      </c>
      <c r="C11" s="29">
        <f>Input!$C$29</f>
        <v/>
      </c>
    </row>
    <row r="12">
      <c r="B12" s="22" t="inlineStr">
        <is>
          <t>+ Recently contributed business assets (§ 200 (4))</t>
        </is>
      </c>
      <c r="C12" s="29">
        <f>Input!$C$30</f>
        <v/>
      </c>
    </row>
    <row r="13">
      <c r="B13" s="22" t="inlineStr">
        <is>
          <t>− Economically linked debts (§ 200 (2)/(4))</t>
        </is>
      </c>
      <c r="C13" s="29">
        <f>Input!$C$31</f>
        <v/>
      </c>
    </row>
    <row r="14">
      <c r="B14" s="16" t="inlineStr">
        <is>
          <t>= Total capitalised earnings value (before minimum)</t>
        </is>
      </c>
      <c r="C14" s="30">
        <f>C7+C10+C11+C12-C13</f>
        <v/>
      </c>
    </row>
    <row r="16" ht="22" customHeight="1">
      <c r="B16" s="15" t="inlineStr">
        <is>
          <t>3   Minimum value check (§ 11 (2) BewG)</t>
        </is>
      </c>
    </row>
    <row r="17">
      <c r="B17" s="22" t="inlineStr">
        <is>
          <t>Net asset value (minimum value)</t>
        </is>
      </c>
      <c r="C17" s="29">
        <f>Input!$C$32</f>
        <v/>
      </c>
    </row>
    <row r="18">
      <c r="B18" s="22" t="inlineStr">
        <is>
          <t>Total capitalised earnings value</t>
        </is>
      </c>
      <c r="C18" s="29">
        <f>C14</f>
        <v/>
      </c>
    </row>
    <row r="19">
      <c r="B19" s="26" t="inlineStr">
        <is>
          <t>The higher value applies</t>
        </is>
      </c>
      <c r="C19" s="36">
        <f>IF(C17&gt;C14,"Net asset value (minimum) applies","Capitalised earnings value applies")</f>
        <v/>
      </c>
    </row>
    <row r="21" ht="22" customHeight="1">
      <c r="B21" s="37" t="inlineStr">
        <is>
          <t>Tax value of the company (§ 200 BewG)</t>
        </is>
      </c>
    </row>
    <row r="22" ht="28" customHeight="1">
      <c r="B22" s="34">
        <f>MAX(C14,C17)</f>
        <v/>
      </c>
    </row>
    <row r="23" ht="26" customHeight="1">
      <c r="B23" s="25">
        <f>IF(COUNT(Input!C12:E12)&lt;3,"⚠ Only "&amp;COUNT(Input!C12:E12)&amp;" of 3 financial years entered. Check applicability under § 201 BewG (see the Annual Earnings sheet).","")</f>
        <v/>
      </c>
    </row>
    <row r="25" ht="26" customHeight="1">
      <c r="B25" s="38" t="inlineStr">
        <is>
          <t>Indicative figure for gift and inheritance tax purposes. Whether the simplified method applies (§ 199 BewG), and any allowances and reliefs (§§ 13a/13b ErbStG, German Inheritance and Gift Tax Act), need to be reviewed by a tax adviser. This tool does not replace tax advice.</t>
        </is>
      </c>
    </row>
    <row r="26"/>
    <row r="28" ht="22" customHeight="1">
      <c r="B28" s="15" t="inlineStr">
        <is>
          <t>Sensitivity to the capitalisation factor (hypothetical)</t>
        </is>
      </c>
    </row>
    <row r="29">
      <c r="B29" s="28" t="inlineStr">
        <is>
          <t>Metric</t>
        </is>
      </c>
      <c r="C29" s="20" t="inlineStr">
        <is>
          <t>−10%</t>
        </is>
      </c>
      <c r="D29" s="20" t="inlineStr">
        <is>
          <t>Base (§ 203)</t>
        </is>
      </c>
      <c r="E29" s="20" t="inlineStr">
        <is>
          <t>+10%</t>
        </is>
      </c>
    </row>
    <row r="30">
      <c r="B30" s="22" t="inlineStr">
        <is>
          <t>Capitalisation factor</t>
        </is>
      </c>
      <c r="C30" s="39">
        <f>Input!$C$35*0.9</f>
        <v/>
      </c>
      <c r="D30" s="40">
        <f>Input!$C$35</f>
        <v/>
      </c>
      <c r="E30" s="39">
        <f>Input!$C$35*1.1</f>
        <v/>
      </c>
    </row>
    <row r="31">
      <c r="B31" s="22" t="inlineStr">
        <is>
          <t>Tax value of the company</t>
        </is>
      </c>
      <c r="C31" s="41">
        <f>MAX($C$5*C30+$C$10+$C$11+$C$12-$C$13,$C$17)</f>
        <v/>
      </c>
      <c r="D31" s="41">
        <f>MAX($C$5*D30+$C$10+$C$11+$C$12-$C$13,$C$17)</f>
        <v/>
      </c>
      <c r="E31" s="41">
        <f>MAX($C$5*E30+$C$10+$C$11+$C$12-$C$13,$C$17)</f>
        <v/>
      </c>
    </row>
    <row r="33" ht="30" customHeight="1">
      <c r="B33" s="25" t="inlineStr">
        <is>
          <t>The factor is fixed by law (§ 203 BewG); this range only shows the effect of a possible future BMF adjustment. For a market-based valuation, use the multiples method.</t>
        </is>
      </c>
    </row>
    <row r="35" ht="44" customHeight="1">
      <c r="B35" s="27" t="inlineStr">
        <is>
          <t>Indicative tool for illustration only. It does not constitute legal, tax or financial advice within the meaning of § 32 KWG (German Banking Act). All results are provided without warranty.</t>
        </is>
      </c>
    </row>
    <row r="37">
      <c r="B37" s="14" t="inlineStr">
        <is>
          <t>SourcingClub | Nick Herbig | +49 176 60022198 | sourcingclub.de</t>
        </is>
      </c>
    </row>
  </sheetData>
  <sheetProtection selectLockedCells="0" selectUnlockedCells="0" sheet="1" objects="0" insertRows="1" insertHyperlinks="1" autoFilter="1" scenarios="0" formatColumns="1" deleteColumns="1" insertColumns="1" pivotTables="1" deleteRows="1" formatCells="1" formatRows="1" sort="1" password="F3BC"/>
  <mergeCells count="24">
    <mergeCell ref="B9:E9"/>
    <mergeCell ref="B33:E33"/>
    <mergeCell ref="C12:E12"/>
    <mergeCell ref="C11:E11"/>
    <mergeCell ref="B35:E35"/>
    <mergeCell ref="B4:E4"/>
    <mergeCell ref="B16:E16"/>
    <mergeCell ref="C17:E17"/>
    <mergeCell ref="C7:E7"/>
    <mergeCell ref="B22:E22"/>
    <mergeCell ref="C13:E13"/>
    <mergeCell ref="C19:E19"/>
    <mergeCell ref="B21:E21"/>
    <mergeCell ref="C18:E18"/>
    <mergeCell ref="B2:E2"/>
    <mergeCell ref="C6:E6"/>
    <mergeCell ref="B23:E23"/>
    <mergeCell ref="B1:E1"/>
    <mergeCell ref="C14:E14"/>
    <mergeCell ref="C5:E5"/>
    <mergeCell ref="B25:E26"/>
    <mergeCell ref="B37:E37"/>
    <mergeCell ref="B28:E28"/>
    <mergeCell ref="C10:E10"/>
  </mergeCells>
  <printOptions horizontalCentered="1"/>
  <pageMargins left="0.75" right="0.75" top="1" bottom="1" header="0.5" footer="0.5"/>
  <pageSetup orientation="portrait" paperSize="9" fitToHeight="1" fitToWidth="1"/>
</worksheet>
</file>

<file path=xl/worksheets/sheet6.xml><?xml version="1.0" encoding="utf-8"?>
<worksheet xmlns="http://schemas.openxmlformats.org/spreadsheetml/2006/main">
  <sheetPr>
    <tabColor rgb="FF1F3864"/>
    <outlinePr summaryBelow="1" summaryRight="1"/>
    <pageSetUpPr fitToPage="1"/>
  </sheetPr>
  <dimension ref="B1:B36"/>
  <sheetViews>
    <sheetView showGridLines="0" workbookViewId="0">
      <selection activeCell="A1" sqref="A1"/>
    </sheetView>
  </sheetViews>
  <sheetFormatPr baseColWidth="8" defaultRowHeight="15"/>
  <cols>
    <col width="3" customWidth="1" min="1" max="1"/>
    <col width="100" customWidth="1" min="2" max="2"/>
    <col width="3" customWidth="1" min="3" max="3"/>
  </cols>
  <sheetData>
    <row r="1" ht="40" customHeight="1">
      <c r="B1" s="42" t="inlineStr">
        <is>
          <t>This template reproduces the simplified capitalised earnings method under the current German Valuation Act (BewG)</t>
        </is>
      </c>
    </row>
    <row r="3">
      <c r="B3" s="12" t="inlineStr">
        <is>
          <t>Method</t>
        </is>
      </c>
    </row>
    <row r="4" ht="60" customHeight="1">
      <c r="B4" s="13" t="inlineStr">
        <is>
          <t>The simplified capitalised earnings method (vereinfachtes Ertragswertverfahren) derives the fair market value (gemeiner Wert) of a company from the average annual earnings of the last three financial years completed before the valuation date, adjusted under § 202 BewG and multiplied by a capitalisation factor fixed by law. It may be applied unless it leads to obviously inaccurate results (§ 199 BewG).</t>
        </is>
      </c>
    </row>
    <row r="6" ht="112" customHeight="1">
      <c r="B6" s="13" t="inlineStr">
        <is>
          <t>The starting value is profit within the meaning of § 4 (1) sentence 1 EStG (profit per tax balance sheet; for cash-basis accounting, the surplus under § 4 (3) EStG), not net income under German commercial law (handelsrechtlicher Jahresüberschuss, HGB). The template reproduces the full adjustment catalogue of § 202 (1) BewG: add-backs under no. 1a-f (including investment deductions, special depreciation, tax-free reserves, goodwill amortisation, one-off expenses and income taxes), deductions under no. 2a-f (including one-off income, investment grants, an appropriate owner's salary and the notional salary of family members working without pay, and tax refunds) and other adjustments under no. 3. A flat-rate income tax of 30% is deducted from the adjusted, positive operating result (§ 202 (3) BewG).</t>
        </is>
      </c>
    </row>
    <row r="8" ht="46" customHeight="1">
      <c r="B8" s="13" t="inlineStr">
        <is>
          <t>For valuation dates after 31 December 2015, the capitalisation factor is fixed by law at 13.75 (§ 203 (1) BewG). It replaced the previous variable factor derived from the base interest rate (2016: 17.8571). The Federal Ministry of Finance (BMF) may adjust it to interest rate developments by statutory order; no adjustment had been made by 2026.</t>
        </is>
      </c>
    </row>
    <row r="10" ht="60" customHeight="1">
      <c r="B10" s="13" t="inlineStr">
        <is>
          <t>Non-operating assets, recently contributed business assets (junges Betriebsvermögen) and participations are recognised separately at their fair market value (§ 200 (2) to (4) BewG) and are not capitalised. The resulting value may not fall below the net asset value (Substanzwert: sum of the fair market values of the individual assets less debts); the net asset value is the minimum value (§ 11 (2) BewG).</t>
        </is>
      </c>
    </row>
    <row r="12">
      <c r="B12" s="12" t="inlineStr">
        <is>
          <t>Legal basis</t>
        </is>
      </c>
    </row>
    <row r="13">
      <c r="B13" s="13" t="inlineStr">
        <is>
          <t>•  § 199 BewG: conditions for applying the simplified capitalised earnings method</t>
        </is>
      </c>
    </row>
    <row r="14">
      <c r="B14" s="13" t="inlineStr">
        <is>
          <t>•  § 200 BewG: determination of the capitalised earnings value (capitalisation; special assets separately)</t>
        </is>
      </c>
    </row>
    <row r="15">
      <c r="B15" s="13" t="inlineStr">
        <is>
          <t>•  § 201 BewG: determination of average earnings (last three financial years)</t>
        </is>
      </c>
    </row>
    <row r="16">
      <c r="B16" s="13" t="inlineStr">
        <is>
          <t>•  § 202 BewG: adjustment of operating results (add-backs, deductions, 30% flat-rate tax)</t>
        </is>
      </c>
    </row>
    <row r="17">
      <c r="B17" s="13" t="inlineStr">
        <is>
          <t>•  § 203 BewG: capitalisation factor (fixed at 13.75)</t>
        </is>
      </c>
    </row>
    <row r="19">
      <c r="B19" s="12" t="inlineStr">
        <is>
          <t>When the tax office does not accept the simplified method</t>
        </is>
      </c>
    </row>
    <row r="20">
      <c r="B20" s="13" t="inlineStr">
        <is>
          <t>•  If it leads to obviously inaccurate results (§ 199 (1)), for example with strongly fluctuating or negative earnings.</t>
        </is>
      </c>
    </row>
    <row r="21">
      <c r="B21" s="13" t="inlineStr">
        <is>
          <t>•  For young companies and start-ups without three completed financial years; the net asset value then often applies.</t>
        </is>
      </c>
    </row>
    <row r="22">
      <c r="B22" s="13" t="inlineStr">
        <is>
          <t>•  After material restructurings that make past results unrepresentative.</t>
        </is>
      </c>
    </row>
    <row r="23">
      <c r="B23" s="13" t="inlineStr">
        <is>
          <t>•  In sectors with their own valuation conventions; an individual valuation (e.g. IDW S1) is then more appropriate.</t>
        </is>
      </c>
    </row>
    <row r="25">
      <c r="B25" s="12" t="inlineStr">
        <is>
          <t>Distinction from a market valuation</t>
        </is>
      </c>
    </row>
    <row r="26" ht="64" customHeight="1">
      <c r="B26" s="13" t="inlineStr">
        <is>
          <t>The simplified capitalised earnings method is a flat-rate tax method and is not the same as a market valuation. An independent valuation under IDW S 1 (the German valuation standard of the Institute of Public Auditors in Germany; DCF or capitalised earnings with an individual discount rate derived from the base rate and a risk premium) and the multiples method regularly lead to different values. For a market-based indication, use the multiples template: dealorigination.de/en/tools/excel-valuation-templates</t>
        </is>
      </c>
    </row>
    <row r="28" ht="60" customHeight="1">
      <c r="B28" s="13" t="inlineStr">
        <is>
          <t>This flat-rate tax method is not relevant for the equalisation of accrued gains between spouses (Zugewinnausgleich, § 1376 BGB, German Civil Code): the Federal Court of Justice (BGH) requires the full true value, in practice determined with the modified capitalised earnings method, an individual discount rate and a deduction for latent taxes. Valuations under family law belong in expert hands.</t>
        </is>
      </c>
    </row>
    <row r="30">
      <c r="B30" s="12" t="inlineStr">
        <is>
          <t>Change log</t>
        </is>
      </c>
    </row>
    <row r="31">
      <c r="B31" s="13" t="inlineStr">
        <is>
          <t>•  Version 2.0 (08/2026, English edition 10/2026 with identical formulas and inputs): adjustment catalogue extended to the full § 202 (1) BewG (starting value profit under § 4 (1) EStG); participations (§ 200 (3)) as a separate item; trend weighting removed (§ 201 (2): sum ÷ 3, fixed by law); completeness check for the three financial years; positioning clarified (equalisation of accrued gains removed).</t>
        </is>
      </c>
    </row>
    <row r="32">
      <c r="B32" s="13" t="inlineStr">
        <is>
          <t>•  Version 1.0 (05/2026): first publication.</t>
        </is>
      </c>
    </row>
    <row r="34" ht="44" customHeight="1">
      <c r="B34" s="27" t="inlineStr">
        <is>
          <t>Indicative tool for illustration only. It does not constitute legal, tax or financial advice within the meaning of § 32 KWG (German Banking Act). All results are provided without warranty.</t>
        </is>
      </c>
    </row>
    <row r="36">
      <c r="B36" s="14" t="inlineStr">
        <is>
          <t>SourcingClub | Nick Herbig | +49 176 60022198 | sourcingclub.de</t>
        </is>
      </c>
    </row>
  </sheetData>
  <sheetProtection selectLockedCells="0" selectUnlockedCells="0" sheet="1" objects="0" insertRows="1" insertHyperlinks="1" autoFilter="1" scenarios="0" formatColumns="1" deleteColumns="1" insertColumns="1" pivotTables="1" deleteRows="1" formatCells="1" formatRows="1" sort="1" password="F3BC"/>
  <mergeCells count="3">
    <mergeCell ref="B1"/>
    <mergeCell ref="B36"/>
    <mergeCell ref="B34"/>
  </mergeCells>
  <printOptions horizontalCentered="1"/>
  <pageMargins left="0.75" right="0.75" top="1" bottom="1" header="0.5" footer="0.5"/>
  <pageSetup orientation="portrait" paperSize="9"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Nick Herbig</dc:creator>
  <dc:title>Company Valuation | Simplified Capitalised Earnings Method (§ 199 BewG)</dc:title>
  <dc:description>dealorigination.de | SourcingClub | Version 2.0 | Q3 2026</dc:description>
  <dc:subject>Tax-based company valuation for German inheritance and gift tax (vereinfachtes Ertragswertverfahren, §§ 199 to 203 BewG)</dc:subject>
  <dcterms:created xsi:type="dcterms:W3CDTF">2026-10-29T09:45:16Z</dcterms:created>
  <dcterms:modified xsi:type="dcterms:W3CDTF">2026-10-29T09:45:16Z</dcterms:modified>
  <cp:lastModifiedBy>Nick Herbig</cp:lastModifiedBy>
  <cp:keywords>company valuation, capitalised earnings, Ertragswertverfahren, BewG, SourcingClub</cp:keywords>
</cp:coreProperties>
</file>